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1" l="1"/>
  <c r="M10" i="1" s="1"/>
  <c r="AE10" i="1"/>
  <c r="AD10" i="1"/>
  <c r="AC10" i="1"/>
  <c r="AB10" i="1"/>
  <c r="AA10" i="1"/>
  <c r="Z10" i="1"/>
  <c r="Y10" i="1"/>
  <c r="I16" i="1"/>
  <c r="N16" i="1" s="1"/>
  <c r="X10" i="1"/>
  <c r="H16" i="1"/>
  <c r="W10" i="1"/>
  <c r="G16" i="1"/>
  <c r="V10" i="1"/>
  <c r="F16" i="1" s="1"/>
  <c r="U10" i="1"/>
  <c r="E16" i="1" s="1"/>
  <c r="T10" i="1"/>
  <c r="S10" i="1"/>
  <c r="R10" i="1"/>
  <c r="Q10" i="1"/>
  <c r="P10" i="1"/>
  <c r="L10" i="1"/>
  <c r="K10" i="1"/>
  <c r="J10" i="1"/>
  <c r="I10" i="1"/>
  <c r="D11" i="1" s="1"/>
  <c r="I14" i="1"/>
  <c r="H10" i="1"/>
  <c r="H14" i="1"/>
  <c r="G10" i="1"/>
  <c r="G14" i="1"/>
  <c r="G17" i="1" s="1"/>
  <c r="F10" i="1"/>
  <c r="E10" i="1"/>
  <c r="E14" i="1" s="1"/>
  <c r="O14" i="1"/>
  <c r="O17" i="1" s="1"/>
  <c r="N10" i="1"/>
  <c r="N14" i="1" s="1"/>
  <c r="F14" i="1"/>
  <c r="K14" i="1" s="1"/>
  <c r="H17" i="1"/>
  <c r="I17" i="1"/>
  <c r="K16" i="1" l="1"/>
  <c r="M14" i="1"/>
  <c r="L14" i="1"/>
  <c r="E17" i="1"/>
  <c r="L17" i="1" s="1"/>
  <c r="L16" i="1"/>
  <c r="M16" i="1"/>
  <c r="N17" i="1"/>
  <c r="F17" i="1"/>
  <c r="K17" i="1" s="1"/>
  <c r="M17" i="1" l="1"/>
</calcChain>
</file>

<file path=xl/sharedStrings.xml><?xml version="1.0" encoding="utf-8"?>
<sst xmlns="http://schemas.openxmlformats.org/spreadsheetml/2006/main" count="116" uniqueCount="80">
  <si>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</si>
  <si>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</si>
  <si>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</si>
  <si>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</si>
  <si>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</si>
  <si>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</si>
  <si>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</si>
  <si>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</si>
  <si>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</si>
  <si>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</si>
  <si>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</si>
  <si>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</si>
  <si>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</si>
  <si>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</si>
  <si>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</si>
  <si>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</si>
  <si>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</si>
  <si>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</si>
  <si>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</si>
  <si>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</si>
  <si>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</si>
  <si>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</si>
  <si>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</si>
  <si>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</si>
  <si>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</si>
  <si>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</si>
  <si>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</si>
  <si>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</si>
  <si>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</si>
  <si>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</si>
  <si>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</si>
  <si>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</si>
  <si>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</si>
  <si>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</si>
  <si>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</si>
  <si>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</si>
  <si>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</si>
  <si>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</si>
  <si>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</si>
  <si>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</si>
  <si>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</si>
  <si>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</si>
  <si>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9.</t>
  </si>
  <si>
    <t>Paukku</t>
  </si>
  <si>
    <t>karsintasarja</t>
  </si>
  <si>
    <t>Mirka Lemmetty</t>
  </si>
  <si>
    <t>22.11.1985</t>
  </si>
  <si>
    <t>ykköspesis</t>
  </si>
  <si>
    <t>Paukku  2</t>
  </si>
  <si>
    <t>14.08. 2002  Fera - Paukku  2-0  (6-1, 3-0)</t>
  </si>
  <si>
    <t xml:space="preserve">  16 v   8 kk 23 pv</t>
  </si>
  <si>
    <t>2.  ottelu</t>
  </si>
  <si>
    <t>21.08. 2002  Paukku - ViVe  0-2  (5-6, 5-6)</t>
  </si>
  <si>
    <t>31.08. 2002  Lohi - Paukku  0-2  (1-4, 0-4)</t>
  </si>
  <si>
    <t xml:space="preserve">  16 v   8 kk 30 pv</t>
  </si>
  <si>
    <t xml:space="preserve">  16 v   9 kk   9 pv</t>
  </si>
  <si>
    <t>Paukku = Hämeenlinnan Paukku  (1961)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</si>
  <si>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</si>
  <si>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</si>
  <si>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</si>
  <si>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</si>
  <si>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</si>
  <si>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</si>
  <si>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</si>
  <si>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</si>
  <si>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</si>
  <si>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</si>
  <si>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</si>
  <si>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</si>
  <si>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</si>
  <si>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</si>
  <si>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</si>
  <si>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20.06. 2004  Hyvinkää</t>
  </si>
  <si>
    <t>1v</t>
  </si>
  <si>
    <t>Marko Ruuskanen</t>
  </si>
  <si>
    <t>1380</t>
  </si>
  <si>
    <t xml:space="preserve">  2-1  (5-6, 15-1, 0-0, 2-1)</t>
  </si>
  <si>
    <t>2/4</t>
  </si>
  <si>
    <t>1/1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</si>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</sst>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10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.71093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2001</v>
      </c>
      <c r="C4" s="80"/>
      <c r="D4" s="81" t="s">
        <v>43</v>
      </c>
      <c r="E4" s="80"/>
      <c r="F4" s="82" t="s">
        <v>47</v>
      </c>
      <c r="G4" s="83"/>
      <c r="H4" s="84"/>
      <c r="I4" s="80"/>
      <c r="J4" s="80"/>
      <c r="K4" s="80"/>
      <c r="L4" s="80"/>
      <c r="M4" s="80"/>
      <c r="N4" s="8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6">
        <v>2002</v>
      </c>
      <c r="C5" s="86"/>
      <c r="D5" s="87" t="s">
        <v>48</v>
      </c>
      <c r="E5" s="86"/>
      <c r="F5" s="88" t="s">
        <v>47</v>
      </c>
      <c r="G5" s="89"/>
      <c r="H5" s="90"/>
      <c r="I5" s="86"/>
      <c r="J5" s="86"/>
      <c r="K5" s="86"/>
      <c r="L5" s="86"/>
      <c r="M5" s="86"/>
      <c r="N5" s="9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2002</v>
      </c>
      <c r="C6" s="80"/>
      <c r="D6" s="81" t="s">
        <v>43</v>
      </c>
      <c r="E6" s="80"/>
      <c r="F6" s="82" t="s">
        <v>47</v>
      </c>
      <c r="G6" s="83"/>
      <c r="H6" s="84"/>
      <c r="I6" s="80"/>
      <c r="J6" s="80"/>
      <c r="K6" s="80"/>
      <c r="L6" s="80"/>
      <c r="M6" s="80"/>
      <c r="N6" s="85"/>
      <c r="O6" s="25"/>
      <c r="P6" s="27"/>
      <c r="Q6" s="27"/>
      <c r="R6" s="27"/>
      <c r="S6" s="27"/>
      <c r="T6" s="27"/>
      <c r="U6" s="28">
        <v>7</v>
      </c>
      <c r="V6" s="28">
        <v>0</v>
      </c>
      <c r="W6" s="28">
        <v>1</v>
      </c>
      <c r="X6" s="28">
        <v>2</v>
      </c>
      <c r="Y6" s="28">
        <v>10</v>
      </c>
      <c r="Z6" s="27"/>
      <c r="AA6" s="27"/>
      <c r="AB6" s="27"/>
      <c r="AC6" s="27"/>
      <c r="AD6" s="27"/>
      <c r="AE6" s="27"/>
      <c r="AF6" s="79" t="s">
        <v>44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2003</v>
      </c>
      <c r="C7" s="27" t="s">
        <v>42</v>
      </c>
      <c r="D7" s="41" t="s">
        <v>43</v>
      </c>
      <c r="E7" s="27">
        <v>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f>PRODUCT(F7+G7)</f>
        <v>0</v>
      </c>
      <c r="N7" s="78">
        <v>0</v>
      </c>
      <c r="O7" s="25">
        <v>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0">
        <v>2004</v>
      </c>
      <c r="C8" s="80"/>
      <c r="D8" s="81" t="s">
        <v>43</v>
      </c>
      <c r="E8" s="80"/>
      <c r="F8" s="82" t="s">
        <v>47</v>
      </c>
      <c r="G8" s="83"/>
      <c r="H8" s="84"/>
      <c r="I8" s="80"/>
      <c r="J8" s="80"/>
      <c r="K8" s="80"/>
      <c r="L8" s="80"/>
      <c r="M8" s="80"/>
      <c r="N8" s="85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0">
        <v>2005</v>
      </c>
      <c r="C9" s="80"/>
      <c r="D9" s="81" t="s">
        <v>43</v>
      </c>
      <c r="E9" s="80"/>
      <c r="F9" s="82" t="s">
        <v>47</v>
      </c>
      <c r="G9" s="83"/>
      <c r="H9" s="84"/>
      <c r="I9" s="80"/>
      <c r="J9" s="80"/>
      <c r="K9" s="80"/>
      <c r="L9" s="80"/>
      <c r="M9" s="80"/>
      <c r="N9" s="85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1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31">
        <f>PRODUCT(I10/O10)</f>
        <v>0</v>
      </c>
      <c r="O10" s="32">
        <v>2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7</v>
      </c>
      <c r="V10" s="19">
        <f t="shared" si="1"/>
        <v>0</v>
      </c>
      <c r="W10" s="19">
        <f t="shared" si="1"/>
        <v>1</v>
      </c>
      <c r="X10" s="19">
        <f t="shared" si="1"/>
        <v>2</v>
      </c>
      <c r="Y10" s="19">
        <f t="shared" si="1"/>
        <v>10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0.33333333333333331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38</v>
      </c>
      <c r="O13" s="25"/>
      <c r="P13" s="41" t="s">
        <v>33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3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4"/>
      <c r="E14" s="27">
        <f>PRODUCT(E10)</f>
        <v>1</v>
      </c>
      <c r="F14" s="27">
        <f>PRODUCT(F10)</f>
        <v>0</v>
      </c>
      <c r="G14" s="27">
        <f>PRODUCT(G10)</f>
        <v>0</v>
      </c>
      <c r="H14" s="27">
        <f>PRODUCT(H10)</f>
        <v>0</v>
      </c>
      <c r="I14" s="27">
        <f>PRODUCT(I10)</f>
        <v>0</v>
      </c>
      <c r="J14" s="1"/>
      <c r="K14" s="45">
        <f>PRODUCT((F14+G14)/E14)</f>
        <v>0</v>
      </c>
      <c r="L14" s="45">
        <f>PRODUCT(H14/E14)</f>
        <v>0</v>
      </c>
      <c r="M14" s="45">
        <f>PRODUCT(I14/E14)</f>
        <v>0</v>
      </c>
      <c r="N14" s="30">
        <f>PRODUCT(N10)</f>
        <v>0</v>
      </c>
      <c r="O14" s="25">
        <f>PRODUCT(O10)</f>
        <v>2</v>
      </c>
      <c r="P14" s="46" t="s">
        <v>34</v>
      </c>
      <c r="Q14" s="47"/>
      <c r="R14" s="47"/>
      <c r="S14" s="48" t="s">
        <v>49</v>
      </c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 t="s">
        <v>39</v>
      </c>
      <c r="AE14" s="49"/>
      <c r="AF14" s="50" t="s">
        <v>50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18</v>
      </c>
      <c r="C15" s="52"/>
      <c r="D15" s="53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4" t="s">
        <v>35</v>
      </c>
      <c r="Q15" s="55"/>
      <c r="R15" s="55"/>
      <c r="S15" s="56" t="s">
        <v>53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41</v>
      </c>
      <c r="AE15" s="57"/>
      <c r="AF15" s="58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9" t="s">
        <v>19</v>
      </c>
      <c r="C16" s="60"/>
      <c r="D16" s="61"/>
      <c r="E16" s="28">
        <f>PRODUCT(U10)</f>
        <v>7</v>
      </c>
      <c r="F16" s="28">
        <f>PRODUCT(V10)</f>
        <v>0</v>
      </c>
      <c r="G16" s="28">
        <f>PRODUCT(W10)</f>
        <v>1</v>
      </c>
      <c r="H16" s="28">
        <f>PRODUCT(X10)</f>
        <v>2</v>
      </c>
      <c r="I16" s="28">
        <f>PRODUCT(Y10)</f>
        <v>10</v>
      </c>
      <c r="J16" s="1"/>
      <c r="K16" s="62">
        <f>PRODUCT((F16+G16)/E16)</f>
        <v>0.14285714285714285</v>
      </c>
      <c r="L16" s="62">
        <f>PRODUCT(H16/E16)</f>
        <v>0.2857142857142857</v>
      </c>
      <c r="M16" s="62">
        <f>PRODUCT(I16/E16)</f>
        <v>1.4285714285714286</v>
      </c>
      <c r="N16" s="63">
        <f>PRODUCT(I16/O16)</f>
        <v>0.4</v>
      </c>
      <c r="O16" s="25">
        <v>25</v>
      </c>
      <c r="P16" s="54" t="s">
        <v>36</v>
      </c>
      <c r="Q16" s="55"/>
      <c r="R16" s="55"/>
      <c r="S16" s="56" t="s">
        <v>52</v>
      </c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7" t="s">
        <v>51</v>
      </c>
      <c r="AE16" s="57"/>
      <c r="AF16" s="58" t="s">
        <v>54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20</v>
      </c>
      <c r="C17" s="65"/>
      <c r="D17" s="66"/>
      <c r="E17" s="19">
        <f>SUM(E14:E16)</f>
        <v>8</v>
      </c>
      <c r="F17" s="19">
        <f>SUM(F14:F16)</f>
        <v>0</v>
      </c>
      <c r="G17" s="19">
        <f>SUM(G14:G16)</f>
        <v>1</v>
      </c>
      <c r="H17" s="19">
        <f>SUM(H14:H16)</f>
        <v>2</v>
      </c>
      <c r="I17" s="19">
        <f>SUM(I14:I16)</f>
        <v>10</v>
      </c>
      <c r="J17" s="1"/>
      <c r="K17" s="67">
        <f>PRODUCT((F17+G17)/E17)</f>
        <v>0.125</v>
      </c>
      <c r="L17" s="67">
        <f>PRODUCT(H17/E17)</f>
        <v>0.25</v>
      </c>
      <c r="M17" s="67">
        <f>PRODUCT(I17/E17)</f>
        <v>1.25</v>
      </c>
      <c r="N17" s="31">
        <f>PRODUCT(I17/O17)</f>
        <v>0.37037037037037035</v>
      </c>
      <c r="O17" s="25">
        <f>SUM(O14:O16)</f>
        <v>27</v>
      </c>
      <c r="P17" s="68" t="s">
        <v>37</v>
      </c>
      <c r="Q17" s="69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1"/>
      <c r="AF17" s="72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40</v>
      </c>
      <c r="C19" s="1"/>
      <c r="D19" s="1" t="s">
        <v>56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3" style="109" customWidth="1"/>
    <col min="4" max="4" width="10.5703125" style="110" customWidth="1"/>
    <col min="5" max="5" width="9.28515625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2" t="s">
        <v>57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84"/>
      <c r="Y1" s="95"/>
      <c r="Z1" s="95"/>
      <c r="AA1" s="95"/>
      <c r="AB1" s="95"/>
      <c r="AC1" s="95"/>
      <c r="AD1" s="95"/>
    </row>
    <row r="2" spans="1:30" x14ac:dyDescent="0.25">
      <c r="A2" s="9"/>
      <c r="B2" s="113" t="s">
        <v>45</v>
      </c>
      <c r="C2" s="114" t="s">
        <v>46</v>
      </c>
      <c r="D2" s="115"/>
      <c r="E2" s="9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43"/>
      <c r="Y2" s="95"/>
      <c r="Z2" s="95"/>
      <c r="AA2" s="95"/>
      <c r="AB2" s="95"/>
      <c r="AC2" s="95"/>
      <c r="AD2" s="95"/>
    </row>
    <row r="3" spans="1:30" x14ac:dyDescent="0.25">
      <c r="A3" s="9"/>
      <c r="B3" s="97" t="s">
        <v>58</v>
      </c>
      <c r="C3" s="23" t="s">
        <v>59</v>
      </c>
      <c r="D3" s="98" t="s">
        <v>60</v>
      </c>
      <c r="E3" s="99" t="s">
        <v>1</v>
      </c>
      <c r="F3" s="25"/>
      <c r="G3" s="100" t="s">
        <v>61</v>
      </c>
      <c r="H3" s="101" t="s">
        <v>62</v>
      </c>
      <c r="I3" s="101" t="s">
        <v>31</v>
      </c>
      <c r="J3" s="18" t="s">
        <v>63</v>
      </c>
      <c r="K3" s="102" t="s">
        <v>64</v>
      </c>
      <c r="L3" s="102" t="s">
        <v>65</v>
      </c>
      <c r="M3" s="100" t="s">
        <v>66</v>
      </c>
      <c r="N3" s="100" t="s">
        <v>30</v>
      </c>
      <c r="O3" s="101" t="s">
        <v>67</v>
      </c>
      <c r="P3" s="100" t="s">
        <v>62</v>
      </c>
      <c r="Q3" s="100" t="s">
        <v>3</v>
      </c>
      <c r="R3" s="100">
        <v>1</v>
      </c>
      <c r="S3" s="100">
        <v>2</v>
      </c>
      <c r="T3" s="100">
        <v>3</v>
      </c>
      <c r="U3" s="100" t="s">
        <v>68</v>
      </c>
      <c r="V3" s="18" t="s">
        <v>21</v>
      </c>
      <c r="W3" s="17" t="s">
        <v>69</v>
      </c>
      <c r="X3" s="17" t="s">
        <v>70</v>
      </c>
      <c r="Y3" s="95"/>
      <c r="Z3" s="95"/>
      <c r="AA3" s="95"/>
      <c r="AB3" s="95"/>
      <c r="AC3" s="95"/>
      <c r="AD3" s="95"/>
    </row>
    <row r="4" spans="1:30" x14ac:dyDescent="0.25">
      <c r="A4" s="9"/>
      <c r="B4" s="123" t="s">
        <v>72</v>
      </c>
      <c r="C4" s="124" t="s">
        <v>76</v>
      </c>
      <c r="D4" s="103" t="s">
        <v>71</v>
      </c>
      <c r="E4" s="125" t="s">
        <v>43</v>
      </c>
      <c r="F4" s="126"/>
      <c r="G4" s="104"/>
      <c r="H4" s="127"/>
      <c r="I4" s="104">
        <v>1</v>
      </c>
      <c r="J4" s="128" t="s">
        <v>73</v>
      </c>
      <c r="K4" s="128">
        <v>9</v>
      </c>
      <c r="L4" s="128"/>
      <c r="M4" s="128">
        <v>1</v>
      </c>
      <c r="N4" s="104"/>
      <c r="O4" s="127"/>
      <c r="P4" s="104"/>
      <c r="Q4" s="129" t="s">
        <v>77</v>
      </c>
      <c r="R4" s="129" t="s">
        <v>78</v>
      </c>
      <c r="S4" s="129" t="s">
        <v>78</v>
      </c>
      <c r="T4" s="129" t="s">
        <v>79</v>
      </c>
      <c r="U4" s="129"/>
      <c r="V4" s="130">
        <v>0.5</v>
      </c>
      <c r="W4" s="131" t="s">
        <v>74</v>
      </c>
      <c r="X4" s="112" t="s">
        <v>75</v>
      </c>
      <c r="Y4" s="95"/>
      <c r="Z4" s="95"/>
      <c r="AA4" s="95"/>
      <c r="AB4" s="95"/>
      <c r="AC4" s="95"/>
      <c r="AD4" s="95"/>
    </row>
    <row r="5" spans="1:30" x14ac:dyDescent="0.25">
      <c r="A5" s="24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2"/>
      <c r="Y5" s="95"/>
      <c r="Z5" s="95"/>
      <c r="AA5" s="95"/>
      <c r="AB5" s="95"/>
      <c r="AC5" s="95"/>
      <c r="AD5" s="95"/>
    </row>
    <row r="6" spans="1:30" x14ac:dyDescent="0.25">
      <c r="A6" s="24"/>
      <c r="B6" s="105"/>
      <c r="C6" s="1"/>
      <c r="D6" s="105"/>
      <c r="E6" s="10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5"/>
      <c r="Z6" s="95"/>
      <c r="AA6" s="95"/>
      <c r="AB6" s="95"/>
      <c r="AC6" s="95"/>
      <c r="AD6" s="95"/>
    </row>
    <row r="7" spans="1:30" x14ac:dyDescent="0.25">
      <c r="A7" s="24"/>
      <c r="B7" s="105"/>
      <c r="C7" s="1"/>
      <c r="D7" s="105"/>
      <c r="E7" s="10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2019-01-24T23:35:19Z</dcterms:modified>
</cp:coreProperties>
</file>